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date1904="1" codeName="ThisWorkbook" autoCompressPictures="0"/>
  <bookViews>
    <workbookView xWindow="280" yWindow="200" windowWidth="14500" windowHeight="868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<sst xmlns="http://schemas.openxmlformats.org/spreadsheetml/2006/main" count="51" uniqueCount="51">
  <si>
    <t xml:space="preserve">Name: </t>
  </si>
  <si>
    <t>Advisor</t>
  </si>
  <si>
    <t>Undegraduate School</t>
  </si>
  <si>
    <t xml:space="preserve">ID:  </t>
  </si>
  <si>
    <t>Course</t>
  </si>
  <si>
    <t xml:space="preserve">Northwestern University </t>
  </si>
  <si>
    <t>Hours</t>
  </si>
  <si>
    <t>Sem. Taken</t>
  </si>
  <si>
    <t>Grade</t>
  </si>
  <si>
    <t>Points</t>
  </si>
  <si>
    <t>Anatomy--CDIS 3325/5325</t>
  </si>
  <si>
    <t xml:space="preserve">CSD 301 Anatomy abd Physiology of the Vocal Mechanism </t>
  </si>
  <si>
    <t>Artic/Phonology--CDIS 3462/5462</t>
  </si>
  <si>
    <t xml:space="preserve">CSD 491-2 Advanced Articulation and Phonological Disorders in Children </t>
  </si>
  <si>
    <t>Audiology--CDIS 4420/5420</t>
  </si>
  <si>
    <t xml:space="preserve">CSD 318 Introduction to Audiology </t>
  </si>
  <si>
    <t>Aural Rehab.--CDIS 4370/5370</t>
  </si>
  <si>
    <t xml:space="preserve">CSD 319 Aural Rehabilitation </t>
  </si>
  <si>
    <t>Hearing Science--CDIS 3469/5469</t>
  </si>
  <si>
    <t xml:space="preserve">CSD 302 Anatomy and Physiology of the Peripheral Hearing Mechanism CSD 306 Psychoacoustics </t>
  </si>
  <si>
    <t>Language Develop.--CDIS 4330/5330</t>
  </si>
  <si>
    <t xml:space="preserve">CSD 392 Language Development and Usage  CSD 486 Language Disorders in Children with Learning Disabilities and Related </t>
  </si>
  <si>
    <t>Language Disorders--CDIS 4466/5466</t>
  </si>
  <si>
    <t xml:space="preserve">CSD 454 Language Disorders </t>
  </si>
  <si>
    <t>Neurology--CDIS 3312/5312</t>
  </si>
  <si>
    <t xml:space="preserve">CSD 202 Neurobiology of Communication </t>
  </si>
  <si>
    <t>Phonetics--CDIS 3459/5459</t>
  </si>
  <si>
    <t xml:space="preserve">CSD 305 Phonetics </t>
  </si>
  <si>
    <t>Speech Science--CDIS 3475/5475</t>
  </si>
  <si>
    <t>List all additional CDIS courses taken by the student with hours &amp; grades. *Do not include clinical practicum courses.</t>
  </si>
  <si>
    <t>Intro--CDIS 1331</t>
  </si>
  <si>
    <t xml:space="preserve">GEN CMN 108 Communication Disorders </t>
  </si>
  <si>
    <t>Service Delivery--CDIS 4317</t>
  </si>
  <si>
    <t>Neuro Survey--CDIS 4350</t>
  </si>
  <si>
    <t xml:space="preserve">CSD 490 Adult Neuromotor Speech Disorders CSD 495-0 Acquired Neurolinguistic and Neurocognitive Disorders </t>
  </si>
  <si>
    <t>Augmentative--CDIS 4340</t>
  </si>
  <si>
    <t>Total Hours</t>
  </si>
  <si>
    <t>Total Grade Points</t>
  </si>
  <si>
    <t>Grade Point Average</t>
  </si>
  <si>
    <t xml:space="preserve">NOTES: </t>
  </si>
  <si>
    <t xml:space="preserve">ASHA requires: </t>
  </si>
  <si>
    <t>Physcial Science - 3 hours (Chemistry  or Intro to Physics)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</si>
  <si>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</si>
  <si>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</si>
  <si>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</si>
  <si>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Development Across the LifeSpan  OR  Human Growth and Development</t>
  </si>
  <si>
    <t>A</t>
  </si>
  <si>
    <t>B</t>
  </si>
  <si>
    <t>C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</si>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</sst>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F52"/>
  <sheetViews>
    <sheetView tabSelected="1" view="pageBreakPreview" topLeftCell="C9" zoomScale="80" zoomScaleSheetLayoutView="80" workbookViewId="0">
      <selection activeCell="C24" sqref="C24"/>
    </sheetView>
  </sheetViews>
  <sheetFormatPr baseColWidth="10" defaultColWidth="10.7109375" defaultRowHeight="16" x14ac:dyDescent="0"/>
  <cols>
    <col min="1" max="1" width="43.85546875" style="3" customWidth="1"/>
    <col min="2" max="2" width="139.85546875" style="3" bestFit="1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ht="15">
      <c r="A1" s="7" t="s">
        <v>0</v>
      </c>
      <c r="B1" s="15"/>
      <c r="C1" s="15" t="s">
        <v>1</v>
      </c>
      <c r="D1" s="16" t="s">
        <v>2</v>
      </c>
      <c r="E1" s="16"/>
      <c r="F1" s="16"/>
    </row>
    <row r="2" spans="1:6" s="7" customFormat="1" ht="15">
      <c r="A2" s="7" t="s">
        <v>3</v>
      </c>
      <c r="C2" s="15"/>
      <c r="D2" s="16"/>
      <c r="E2" s="16"/>
      <c r="F2" s="16"/>
    </row>
    <row r="3" spans="1:6" s="8" customFormat="1" ht="15">
      <c r="A3" s="15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</row>
    <row r="4" spans="1:6" s="8" customFormat="1" ht="15">
      <c r="A4" s="15"/>
      <c r="B4" s="15"/>
      <c r="C4" s="15"/>
      <c r="D4" s="15"/>
      <c r="E4" s="15"/>
      <c r="F4" s="15"/>
    </row>
    <row r="5" spans="1:6" s="10" customFormat="1">
      <c r="A5" s="10" t="s">
        <v>10</v>
      </c>
      <c r="B5" s="10" t="s">
        <v>11</v>
      </c>
      <c r="C5" s="11">
        <v>2.66</v>
      </c>
      <c r="D5" s="11"/>
      <c r="E5" s="11"/>
      <c r="F5" s="11">
        <f>IF(E5&gt;"",VLOOKUP(E5,Sheet2!$A$1:$B$5,2)*C5,0)</f>
        <v>0</v>
      </c>
    </row>
    <row r="6" spans="1:6" s="10" customFormat="1">
      <c r="A6" s="10" t="s">
        <v>12</v>
      </c>
      <c r="B6" s="10" t="s">
        <v>13</v>
      </c>
      <c r="C6" s="11">
        <v>2.66</v>
      </c>
      <c r="D6" s="11"/>
      <c r="E6" s="11"/>
      <c r="F6" s="11">
        <f>IF(E6&gt;"",VLOOKUP(E6,Sheet2!$A$1:$B$5,2)*C6,0)</f>
        <v>0</v>
      </c>
    </row>
    <row r="7" spans="1:6" s="10" customFormat="1">
      <c r="A7" s="10" t="s">
        <v>14</v>
      </c>
      <c r="B7" s="10" t="s">
        <v>15</v>
      </c>
      <c r="C7" s="11">
        <v>2.66</v>
      </c>
      <c r="D7" s="11"/>
      <c r="E7" s="11"/>
      <c r="F7" s="11">
        <f>IF(E7&gt;"",VLOOKUP(E7,Sheet2!$A$1:$B$5,2)*C7,0)</f>
        <v>0</v>
      </c>
    </row>
    <row r="8" spans="1:6" s="10" customFormat="1">
      <c r="A8" s="10" t="s">
        <v>16</v>
      </c>
      <c r="B8" s="10" t="s">
        <v>17</v>
      </c>
      <c r="C8" s="11">
        <v>2.66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18</v>
      </c>
      <c r="B9" s="10" t="s">
        <v>19</v>
      </c>
      <c r="C9" s="11">
        <v>2.66</v>
      </c>
      <c r="D9" s="12"/>
      <c r="E9" s="11"/>
      <c r="F9" s="11">
        <f>IF(E9&gt;"",VLOOKUP(E9,Sheet2!$A$1:$B$5,2)*C9,0)</f>
        <v>0</v>
      </c>
    </row>
    <row r="10" spans="1:6" s="10" customFormat="1" ht="18.75" customHeight="1">
      <c r="A10" s="10" t="s">
        <v>20</v>
      </c>
      <c r="B10" s="10" t="s">
        <v>21</v>
      </c>
      <c r="C10" s="11">
        <v>2.66</v>
      </c>
      <c r="D10" s="11"/>
      <c r="E10" s="11"/>
      <c r="F10" s="11">
        <f>IF(E10&gt;"",VLOOKUP(E10,Sheet2!$A$1:$B$5,2)*C10,0)</f>
        <v>0</v>
      </c>
    </row>
    <row r="11" spans="1:6" s="10" customFormat="1">
      <c r="A11" s="10" t="s">
        <v>22</v>
      </c>
      <c r="B11" s="10" t="s">
        <v>23</v>
      </c>
      <c r="C11" s="11">
        <v>2.66</v>
      </c>
      <c r="D11" s="11"/>
      <c r="E11" s="11"/>
      <c r="F11" s="11">
        <f>IF(E11&gt;"",VLOOKUP(E11,Sheet2!$A$1:$B$5,2)*C11,0)</f>
        <v>0</v>
      </c>
    </row>
    <row r="12" spans="1:6" s="10" customFormat="1">
      <c r="A12" s="10" t="s">
        <v>24</v>
      </c>
      <c r="B12" s="10" t="s">
        <v>25</v>
      </c>
      <c r="C12" s="11">
        <v>2.66</v>
      </c>
      <c r="D12" s="11"/>
      <c r="E12" s="11"/>
      <c r="F12" s="11">
        <f>IF(E12&gt;"",VLOOKUP(E12,Sheet2!$A$1:$B$5,2)*C12,0)</f>
        <v>0</v>
      </c>
    </row>
    <row r="13" spans="1:6" s="10" customFormat="1">
      <c r="A13" s="10" t="s">
        <v>26</v>
      </c>
      <c r="B13" s="10" t="s">
        <v>27</v>
      </c>
      <c r="C13" s="11">
        <v>2.66</v>
      </c>
      <c r="D13" s="11"/>
      <c r="E13" s="11"/>
      <c r="F13" s="11">
        <f>IF(E13&gt;"",VLOOKUP(E13,Sheet2!$A$1:$B$5,2)*C13,0)</f>
        <v>0</v>
      </c>
    </row>
    <row r="14" spans="1:6" s="10" customFormat="1">
      <c r="A14" s="10" t="s">
        <v>28</v>
      </c>
      <c r="C14" s="11"/>
      <c r="D14" s="11"/>
      <c r="E14" s="11"/>
      <c r="F14" s="11">
        <f>IF(E14&gt;"",VLOOKUP(E14,Sheet2!$A$1:$B$5,2)*C14,0)</f>
        <v>0</v>
      </c>
    </row>
    <row r="15" spans="1:6" s="10" customFormat="1">
      <c r="C15" s="11"/>
      <c r="D15" s="11"/>
      <c r="E15" s="11"/>
      <c r="F15" s="11">
        <f>IF(E15&gt;"",VLOOKUP(E15,Sheet2!$A$1:$B$5,2)*C15,0)</f>
        <v>0</v>
      </c>
    </row>
    <row r="16" spans="1:6" s="10" customFormat="1">
      <c r="C16" s="11"/>
      <c r="D16" s="11"/>
      <c r="E16" s="11"/>
      <c r="F16" s="11">
        <f>IF(E16&gt;"",VLOOKUP(E16,Sheet2!$A$1:$B$5,2)*C16,0)</f>
        <v>0</v>
      </c>
    </row>
    <row r="17" spans="1:6" s="10" customFormat="1">
      <c r="C17" s="11"/>
      <c r="D17" s="11"/>
      <c r="E17" s="11"/>
      <c r="F17" s="11">
        <f>IF(E17&gt;"",VLOOKUP(E17,Sheet2!$A$1:$B$5,2)*C17,0)</f>
        <v>0</v>
      </c>
    </row>
    <row r="18" spans="1:6" s="10" customFormat="1">
      <c r="C18" s="11"/>
      <c r="D18" s="11"/>
      <c r="E18" s="11"/>
      <c r="F18" s="11">
        <f>IF(E18&gt;"",VLOOKUP(E18,Sheet2!$A$1:$B$5,2)*C18,0)</f>
        <v>0</v>
      </c>
    </row>
    <row r="19" spans="1:6" s="10" customFormat="1">
      <c r="D19" s="11"/>
      <c r="E19" s="11"/>
      <c r="F19" s="11">
        <f>IF(E19&gt;"",VLOOKUP(E19,Sheet2!$A$1:$B$5,2)*C19,0)</f>
        <v>0</v>
      </c>
    </row>
    <row r="20" spans="1:6" s="10" customFormat="1">
      <c r="A20" s="17" t="s">
        <v>29</v>
      </c>
      <c r="B20" s="18"/>
      <c r="D20" s="11"/>
      <c r="E20" s="11"/>
      <c r="F20" s="11">
        <f>IF(E20&gt;"",VLOOKUP(E20,Sheet2!$A$1:$B$5,2)*C20,0)</f>
        <v>0</v>
      </c>
    </row>
    <row r="21" spans="1:6" s="7" customFormat="1">
      <c r="A21" s="10"/>
      <c r="B21" s="10"/>
      <c r="D21" s="15"/>
      <c r="E21" s="15"/>
      <c r="F21" s="11">
        <f>IF(E21&gt;"",VLOOKUP(E21,Sheet2!$A$1:$B$5,2)*C21,0)</f>
        <v>0</v>
      </c>
    </row>
    <row r="22" spans="1:6" s="7" customFormat="1">
      <c r="A22" s="10" t="s">
        <v>30</v>
      </c>
      <c r="B22" s="14" t="s">
        <v>31</v>
      </c>
      <c r="C22" s="11"/>
      <c r="D22" s="15"/>
      <c r="E22" s="15"/>
      <c r="F22" s="11">
        <f>IF(E22&gt;"",VLOOKUP(E22,Sheet2!$A$1:$B$5,2)*C22,0)</f>
        <v>0</v>
      </c>
    </row>
    <row r="23" spans="1:6" s="7" customFormat="1">
      <c r="A23" s="10" t="s">
        <v>32</v>
      </c>
      <c r="B23" s="10"/>
      <c r="C23" s="11"/>
      <c r="D23" s="15"/>
      <c r="E23" s="15"/>
      <c r="F23" s="11">
        <f>IF(E23&gt;"",VLOOKUP(E23,Sheet2!$A$1:$B$5,2)*C23,0)</f>
        <v>0</v>
      </c>
    </row>
    <row r="24" spans="1:6" s="7" customFormat="1">
      <c r="A24" s="10" t="s">
        <v>33</v>
      </c>
      <c r="B24" s="10" t="s">
        <v>34</v>
      </c>
      <c r="C24" s="11"/>
      <c r="D24" s="15"/>
      <c r="E24" s="15"/>
      <c r="F24" s="11">
        <f>IF(E24&gt;"",VLOOKUP(E24,Sheet2!$A$1:$B$5,2)*C24,0)</f>
        <v>0</v>
      </c>
    </row>
    <row r="25" spans="1:6" s="7" customFormat="1">
      <c r="A25" s="10" t="s">
        <v>35</v>
      </c>
      <c r="B25" s="10"/>
      <c r="C25" s="11"/>
      <c r="D25" s="15"/>
      <c r="E25" s="15"/>
      <c r="F25" s="11">
        <f>IF(E25&gt;"",VLOOKUP(E25,Sheet2!$A$1:$B$5,2)*C25,0)</f>
        <v>0</v>
      </c>
    </row>
    <row r="26" spans="1:6" s="7" customFormat="1">
      <c r="C26" s="15"/>
      <c r="D26" s="15"/>
      <c r="E26" s="15"/>
      <c r="F26" s="11">
        <f>IF(E26&gt;"",VLOOKUP(E26,Sheet2!$A$1:$B$5,2)*C26,0)</f>
        <v>0</v>
      </c>
    </row>
    <row r="27" spans="1:6" s="7" customFormat="1">
      <c r="C27" s="15"/>
      <c r="D27" s="15"/>
      <c r="E27" s="15"/>
      <c r="F27" s="11">
        <f>IF(E27&gt;"",VLOOKUP(E27,Sheet2!$A$1:$B$5,2)*C27,0)</f>
        <v>0</v>
      </c>
    </row>
    <row r="28" spans="1:6" s="7" customFormat="1">
      <c r="C28" s="15"/>
      <c r="D28" s="15"/>
      <c r="E28" s="15"/>
      <c r="F28" s="11">
        <f>IF(E28&gt;"",VLOOKUP(E28,Sheet2!$A$1:$B$5,2)*C28,0)</f>
        <v>0</v>
      </c>
    </row>
    <row r="29" spans="1:6" s="7" customFormat="1">
      <c r="C29" s="15"/>
      <c r="D29" s="15"/>
      <c r="E29" s="15"/>
      <c r="F29" s="11">
        <f>IF(E29&gt;"",VLOOKUP(E29,Sheet2!$A$1:$B$5,2)*C29,0)</f>
        <v>0</v>
      </c>
    </row>
    <row r="30" spans="1:6" s="7" customFormat="1">
      <c r="C30" s="15"/>
      <c r="E30" s="15"/>
      <c r="F30" s="11">
        <f>IF(E30&gt;"",VLOOKUP(E30,Sheet2!$A$1:$B$5,2)*C30,0)</f>
        <v>0</v>
      </c>
    </row>
    <row r="31" spans="1:6" s="7" customFormat="1" ht="15">
      <c r="E31" s="15"/>
      <c r="F31" s="15"/>
    </row>
    <row r="32" spans="1:6" s="7" customFormat="1" ht="15">
      <c r="E32" s="15"/>
      <c r="F32" s="15"/>
    </row>
    <row r="33" spans="1:6" s="7" customFormat="1" ht="15">
      <c r="E33" s="15"/>
      <c r="F33" s="15"/>
    </row>
    <row r="34" spans="1:6" s="7" customFormat="1" ht="15">
      <c r="A34" s="7" t="s">
        <v>36</v>
      </c>
      <c r="C34" s="15">
        <f>SUM(Sheet2!A5:'Sheet2'!A33)</f>
        <v>0</v>
      </c>
      <c r="D34" s="13"/>
      <c r="E34" s="13"/>
      <c r="F34" s="13"/>
    </row>
    <row r="35" spans="1:6" s="7" customFormat="1" ht="15">
      <c r="A35" s="7" t="s">
        <v>37</v>
      </c>
      <c r="C35" s="15">
        <f>SUM(F5:F30)</f>
        <v>0</v>
      </c>
      <c r="D35" s="13"/>
      <c r="E35" s="13"/>
      <c r="F35" s="13"/>
    </row>
    <row r="36" spans="1:6" s="7" customFormat="1" ht="15">
      <c r="C36" s="15"/>
      <c r="D36" s="13"/>
      <c r="E36" s="13"/>
      <c r="F36" s="13"/>
    </row>
    <row r="37" spans="1:6" s="7" customFormat="1" ht="15">
      <c r="A37" s="7" t="s">
        <v>38</v>
      </c>
      <c r="C37" s="9">
        <f>IF(C34&gt;0,C35/C34,0)</f>
        <v>0</v>
      </c>
      <c r="D37" s="13"/>
      <c r="E37" s="13"/>
      <c r="F37" s="13"/>
    </row>
    <row r="38" spans="1:6" s="7" customFormat="1" ht="15">
      <c r="C38" s="13"/>
      <c r="E38" s="15"/>
      <c r="F38" s="15"/>
    </row>
    <row r="39" spans="1:6" s="7" customFormat="1" ht="15">
      <c r="A39" s="13" t="s">
        <v>39</v>
      </c>
      <c r="B39" s="13"/>
      <c r="C39" s="13"/>
      <c r="E39" s="15"/>
      <c r="F39" s="15"/>
    </row>
    <row r="40" spans="1:6" s="7" customFormat="1" ht="15">
      <c r="A40" s="13"/>
      <c r="B40" s="13"/>
      <c r="C40" s="15"/>
      <c r="E40" s="15"/>
      <c r="F40" s="15"/>
    </row>
    <row r="41" spans="1:6" s="7" customFormat="1" ht="15">
      <c r="A41" s="13"/>
      <c r="B41" s="13"/>
      <c r="C41" s="15"/>
      <c r="E41" s="15"/>
      <c r="F41" s="15"/>
    </row>
    <row r="42" spans="1:6" s="7" customFormat="1" ht="15">
      <c r="A42" s="13"/>
      <c r="B42" s="13"/>
      <c r="C42" s="15"/>
      <c r="E42" s="15"/>
      <c r="F42" s="15"/>
    </row>
    <row r="43" spans="1:6" s="7" customFormat="1" ht="15">
      <c r="A43" s="7" t="s">
        <v>40</v>
      </c>
      <c r="C43" s="15"/>
      <c r="E43" s="15"/>
      <c r="F43" s="15"/>
    </row>
    <row r="44" spans="1:6" s="7" customFormat="1" ht="15">
      <c r="A44" s="7" t="s">
        <v>41</v>
      </c>
      <c r="C44" s="15"/>
      <c r="E44" s="15"/>
      <c r="F44" s="15"/>
    </row>
    <row r="45" spans="1:6" s="7" customFormat="1" ht="15">
      <c r="A45" s="7" t="s">
        <v>42</v>
      </c>
      <c r="C45" s="15"/>
      <c r="E45" s="15"/>
      <c r="F45" s="15"/>
    </row>
    <row r="46" spans="1:6" s="7" customFormat="1" ht="15">
      <c r="A46" s="7" t="s">
        <v>43</v>
      </c>
      <c r="C46" s="15"/>
      <c r="E46" s="15"/>
      <c r="F46" s="15"/>
    </row>
    <row r="47" spans="1:6" s="5" customFormat="1">
      <c r="A47" s="7" t="s">
        <v>44</v>
      </c>
      <c r="B47" s="7"/>
      <c r="C47" s="15"/>
      <c r="E47" s="6"/>
      <c r="F47" s="6"/>
    </row>
    <row r="48" spans="1:6">
      <c r="A48" s="7"/>
      <c r="B48" s="7"/>
      <c r="C48" s="15"/>
    </row>
    <row r="49" spans="1:3">
      <c r="A49" s="7" t="s">
        <v>45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4" orientation="landscape" horizontalDpi="1200" verticalDpi="1200"/>
  <headerFooter alignWithMargins="0">
    <oddHeader>&amp;C&amp;"Times New Roman,Regular"&amp;14Graduate Admission GPA Form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34"/>
  <sheetViews>
    <sheetView topLeftCell="A16" workbookViewId="0">
      <selection activeCell="A34" sqref="A34"/>
    </sheetView>
  </sheetViews>
  <sheetFormatPr baseColWidth="10" defaultColWidth="11.42578125" defaultRowHeight="13" x14ac:dyDescent="0"/>
  <sheetData>
    <row r="1" spans="1:2">
      <c r="A1" t="s">
        <v>46</v>
      </c>
      <c r="B1">
        <v>4</v>
      </c>
    </row>
    <row r="2" spans="1:2">
      <c r="A2" t="s">
        <v>47</v>
      </c>
      <c r="B2">
        <v>3</v>
      </c>
    </row>
    <row r="3" spans="1:2">
      <c r="A3" t="s">
        <v>48</v>
      </c>
      <c r="B3">
        <v>2</v>
      </c>
    </row>
    <row r="4" spans="1:2">
      <c r="A4" t="s">
        <v>49</v>
      </c>
      <c r="B4">
        <v>1</v>
      </c>
    </row>
    <row r="5" spans="1:2">
      <c r="A5" t="s">
        <v>50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subject/>
  <dc:creator>Dick Mallard</dc:creator>
  <cp:keywords>GPA</cp:keywords>
  <dc:description/>
  <cp:lastModifiedBy>Andrew Childress</cp:lastModifiedBy>
  <cp:revision/>
  <dcterms:created xsi:type="dcterms:W3CDTF">1998-11-02T22:06:08Z</dcterms:created>
  <dcterms:modified xsi:type="dcterms:W3CDTF">2017-02-08T20:05:21Z</dcterms:modified>
  <cp:category/>
  <cp:contentStatus/>
</cp:coreProperties>
</file>